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48" i="1"/>
  <c r="H24" i="1"/>
  <c r="H28" i="1" l="1"/>
  <c r="H21" i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<sst xmlns="http://schemas.openxmlformats.org/spreadsheetml/2006/main" count="48" uniqueCount="28">
  <si>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</si>
  <si>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</si>
  <si>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</si>
  <si>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</si>
  <si>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</si>
  <si>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</si>
  <si>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</si>
  <si>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</si>
  <si>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</si>
  <si>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</si>
  <si>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</si>
  <si>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</si>
  <si>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</si>
  <si>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</si>
  <si>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</si>
  <si>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</si>
  <si>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</si>
  <si>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</si>
  <si>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</si>
  <si>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</si>
  <si>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</si>
  <si>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</si>
  <si>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</si>
  <si>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</si>
  <si>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</si>
  <si>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Dana:22.01.2020.</t>
  </si>
  <si>
    <t>Dana 22.01.2020.godine Dom zdravlja Požarevac nije izvršio plaćanje prema dobavljačima</t>
  </si>
  <si>
    <t>Primljena i neutrošena participacija od 22.01.2020.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</si>
</sst>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7" zoomScaleNormal="100" workbookViewId="0">
      <selection activeCell="H40" sqref="H40"/>
    </sheetView>
  </sheetViews>
  <sheetFormatPr defaultRowHeight="15" x14ac:dyDescent="0.25"/>
  <cols>
    <col min="1" max="1" width="6.7109375" customWidth="1"/>
    <col min="2" max="2" width="42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B8" s="38" t="s">
        <v>25</v>
      </c>
      <c r="C8" s="38"/>
      <c r="D8" s="38"/>
      <c r="E8" s="38"/>
      <c r="F8" s="38"/>
      <c r="G8" s="38"/>
      <c r="H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31" t="s">
        <v>20</v>
      </c>
      <c r="C12" s="31"/>
      <c r="D12" s="31"/>
      <c r="E12" s="31"/>
      <c r="F12" s="31"/>
      <c r="G12" s="14">
        <v>43852</v>
      </c>
      <c r="H12" s="23">
        <v>8630586.1500000004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24">
        <v>43852</v>
      </c>
      <c r="H13" s="3">
        <f>H14+H25-H32-H42</f>
        <v>8625881.4299999997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43852</v>
      </c>
      <c r="H14" s="4">
        <f>H15+H16+H17+H18+H19+H20+H21+H22+H23+H24</f>
        <v>8197283.9999999991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v>1090000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v>0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237759.49-28795.17+32806.01-32806.01+2126666.67+552345.45-552345.45+1446680.52</f>
        <v>3782311.5099999993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2637250-148586.74+412951.41+12529.5-60859.39+0.09-79963.24-18588.85-7620+16634.71+366375</f>
        <v>3130122.4899999993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7"/>
      <c r="D24" s="27"/>
      <c r="E24" s="27"/>
      <c r="F24" s="28"/>
      <c r="G24" s="13"/>
      <c r="H24" s="10">
        <f>3750+3700+16500+4750+4550+8100+9100+4300+10900+4400+8550+5200+9900+4000+12650+5700+10750+3850+11300+3950+13450+6000+11400+3200+11200+3700</f>
        <v>194850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43852</v>
      </c>
      <c r="H25" s="4">
        <f>H26+H27+H28+H29+H30+H31</f>
        <v>459356.18000000005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v>140000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1758775.38-1036974.4+179666.67-200000-157432+359333.33-117850+9240-1200+359333.34-66400-52080-19092-481463.9-462769.9+111603+136666.66</f>
        <v>319356.18000000005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27</v>
      </c>
      <c r="C31" s="27"/>
      <c r="D31" s="27"/>
      <c r="E31" s="27"/>
      <c r="F31" s="28"/>
      <c r="G31" s="2"/>
      <c r="H31" s="10">
        <v>0</v>
      </c>
      <c r="I31" s="11"/>
      <c r="J31" s="11"/>
    </row>
    <row r="32" spans="2:13" x14ac:dyDescent="0.25">
      <c r="B32" s="42" t="s">
        <v>16</v>
      </c>
      <c r="C32" s="43"/>
      <c r="D32" s="43"/>
      <c r="E32" s="43"/>
      <c r="F32" s="44"/>
      <c r="G32" s="17">
        <v>43852</v>
      </c>
      <c r="H32" s="5">
        <f>SUM(H33:H41)</f>
        <v>30758.75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f>1174+4696+23791.08+322.94+774.73</f>
        <v>30758.75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42" t="s">
        <v>21</v>
      </c>
      <c r="C42" s="43"/>
      <c r="D42" s="43"/>
      <c r="E42" s="43"/>
      <c r="F42" s="44"/>
      <c r="G42" s="17">
        <v>43852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43852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</f>
        <v>4704.7200000001467</v>
      </c>
      <c r="I48" s="11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v>0</v>
      </c>
      <c r="I49" s="11"/>
      <c r="J49" s="11"/>
    </row>
    <row r="50" spans="2:11" x14ac:dyDescent="0.25">
      <c r="B50" s="45" t="s">
        <v>4</v>
      </c>
      <c r="C50" s="46"/>
      <c r="D50" s="46"/>
      <c r="E50" s="46"/>
      <c r="F50" s="47"/>
      <c r="G50" s="2"/>
      <c r="H50" s="7">
        <f>H14+H25-H32-H42+H48-H49</f>
        <v>8630586.1500000004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2020-01-23T12:54:22Z</dcterms:modified>
</cp:coreProperties>
</file>